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.IEK_2017-18\EXCEL_NEW\Τεστ 07-05-2018\"/>
    </mc:Choice>
  </mc:AlternateContent>
  <bookViews>
    <workbookView xWindow="0" yWindow="0" windowWidth="28800" windowHeight="12300"/>
  </bookViews>
  <sheets>
    <sheet name="ΑΡΧΙΚΟ" sheetId="2" r:id="rId1"/>
    <sheet name="ΤΕΛΙΚΟ" sheetId="1" r:id="rId2"/>
    <sheet name="Φύλλο3" sheetId="3" r:id="rId3"/>
  </sheets>
  <calcPr calcId="162913"/>
</workbook>
</file>

<file path=xl/calcChain.xml><?xml version="1.0" encoding="utf-8"?>
<calcChain xmlns="http://schemas.openxmlformats.org/spreadsheetml/2006/main">
  <c r="E12" i="1" l="1"/>
  <c r="I4" i="1"/>
  <c r="I3" i="1"/>
  <c r="G4" i="1"/>
  <c r="G3" i="1"/>
  <c r="E4" i="1"/>
  <c r="E3" i="1"/>
  <c r="F8" i="1"/>
  <c r="G8" i="1" s="1"/>
  <c r="F9" i="1"/>
  <c r="F10" i="1"/>
  <c r="F11" i="1"/>
  <c r="F7" i="1"/>
  <c r="F12" i="1" l="1"/>
  <c r="G11" i="1"/>
  <c r="H11" i="1" s="1"/>
  <c r="H8" i="1"/>
  <c r="G10" i="1"/>
  <c r="H10" i="1" s="1"/>
  <c r="G9" i="1"/>
  <c r="G7" i="1"/>
  <c r="H9" i="1" l="1"/>
  <c r="I9" i="1" s="1"/>
  <c r="J9" i="1" s="1"/>
  <c r="I10" i="1"/>
  <c r="J10" i="1" s="1"/>
  <c r="I11" i="1"/>
  <c r="J11" i="1" s="1"/>
  <c r="I8" i="1"/>
  <c r="J8" i="1" s="1"/>
  <c r="G12" i="1"/>
  <c r="H7" i="1"/>
  <c r="H12" i="1" l="1"/>
  <c r="I7" i="1"/>
  <c r="I12" i="1" s="1"/>
  <c r="J7" i="1" l="1"/>
  <c r="J12" i="1" s="1"/>
</calcChain>
</file>

<file path=xl/sharedStrings.xml><?xml version="1.0" encoding="utf-8"?>
<sst xmlns="http://schemas.openxmlformats.org/spreadsheetml/2006/main" count="48" uniqueCount="23">
  <si>
    <t>A.A.</t>
  </si>
  <si>
    <t>Προϊόν</t>
  </si>
  <si>
    <t>ΦΠΑ</t>
  </si>
  <si>
    <t>Τιμή με ΦΠΑ</t>
  </si>
  <si>
    <t>Τελική Τιμή</t>
  </si>
  <si>
    <t>Καρέκλα</t>
  </si>
  <si>
    <t>Τραπέζι</t>
  </si>
  <si>
    <t>Ποσότητα</t>
  </si>
  <si>
    <t>Τιμή
ανά μονάδα</t>
  </si>
  <si>
    <t>Συνολική 
Τιμή</t>
  </si>
  <si>
    <t>Καναπές</t>
  </si>
  <si>
    <t>Πολυθρόνα</t>
  </si>
  <si>
    <t>Κομοδίνο</t>
  </si>
  <si>
    <t>ΣΥΝΟΛΟ</t>
  </si>
  <si>
    <t>Έκπτωση</t>
  </si>
  <si>
    <t xml:space="preserve">Έκπτωση </t>
  </si>
  <si>
    <t>ΚΑΤΑΣΤΑΣΗ ΠΡΟΙΟΝΤΩΝ ΑΝΑ ΕΙΔΟΣ ΚΑΙ ΠΟΣΟΤΗΤΑ</t>
  </si>
  <si>
    <t>Μέσος όρος ποστότητας</t>
  </si>
  <si>
    <t>Μέσος όρος τιμής</t>
  </si>
  <si>
    <t>Μέγιστη τιμή Μονάδας</t>
  </si>
  <si>
    <t>Ελάχιστη τιμή Μονάδας</t>
  </si>
  <si>
    <t>Μέγιστη τιμή Ποσότητας</t>
  </si>
  <si>
    <t>Ελάχιστη τιμή Ποσότητας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</si>
</sst>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00206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/>
    </xf>
    <xf numFmtId="0" fontId="0" fillId="0" borderId="7" xfId="0" applyBorder="1"/>
    <xf numFmtId="0" fontId="2" fillId="3" borderId="8" xfId="0" applyFont="1" applyFill="1" applyBorder="1" applyAlignment="1">
      <alignment horizontal="right"/>
    </xf>
    <xf numFmtId="0" fontId="2" fillId="3" borderId="8" xfId="0" applyFont="1" applyFill="1" applyBorder="1"/>
    <xf numFmtId="164" fontId="2" fillId="3" borderId="8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9" fontId="0" fillId="4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ΤΕΛΙΚΟ!$D$6</c:f>
              <c:strCache>
                <c:ptCount val="1"/>
                <c:pt idx="0">
                  <c:v>Τιμή
ανά μονάδα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ΤΕΛΙΚΟ!$C$7:$C$11</c:f>
              <c:strCache>
                <c:ptCount val="5"/>
                <c:pt idx="0">
                  <c:v>Καρέκλα</c:v>
                </c:pt>
                <c:pt idx="1">
                  <c:v>Τραπέζι</c:v>
                </c:pt>
                <c:pt idx="2">
                  <c:v>Καναπές</c:v>
                </c:pt>
                <c:pt idx="3">
                  <c:v>Πολυθρόνα</c:v>
                </c:pt>
                <c:pt idx="4">
                  <c:v>Κομοδίνο</c:v>
                </c:pt>
              </c:strCache>
            </c:strRef>
          </c:cat>
          <c:val>
            <c:numRef>
              <c:f>ΤΕΛΙΚΟ!$D$7:$D$11</c:f>
              <c:numCache>
                <c:formatCode>#,##0.00\ "€"</c:formatCode>
                <c:ptCount val="5"/>
                <c:pt idx="0">
                  <c:v>12.4</c:v>
                </c:pt>
                <c:pt idx="1">
                  <c:v>22.6</c:v>
                </c:pt>
                <c:pt idx="2">
                  <c:v>112</c:v>
                </c:pt>
                <c:pt idx="3">
                  <c:v>55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C-4E51-8D28-40D07C97C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653600"/>
        <c:axId val="399646528"/>
      </c:barChart>
      <c:catAx>
        <c:axId val="39965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99646528"/>
        <c:crosses val="autoZero"/>
        <c:auto val="1"/>
        <c:lblAlgn val="ctr"/>
        <c:lblOffset val="100"/>
        <c:noMultiLvlLbl val="0"/>
      </c:catAx>
      <c:valAx>
        <c:axId val="39964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9965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ΤΕΛΙΚΟ!$E$6</c:f>
              <c:strCache>
                <c:ptCount val="1"/>
                <c:pt idx="0">
                  <c:v>Ποσότητα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ΤΕΛΙΚΟ!$C$7:$C$11</c:f>
              <c:strCache>
                <c:ptCount val="5"/>
                <c:pt idx="0">
                  <c:v>Καρέκλα</c:v>
                </c:pt>
                <c:pt idx="1">
                  <c:v>Τραπέζι</c:v>
                </c:pt>
                <c:pt idx="2">
                  <c:v>Καναπές</c:v>
                </c:pt>
                <c:pt idx="3">
                  <c:v>Πολυθρόνα</c:v>
                </c:pt>
                <c:pt idx="4">
                  <c:v>Κομοδίνο</c:v>
                </c:pt>
              </c:strCache>
            </c:strRef>
          </c:cat>
          <c:val>
            <c:numRef>
              <c:f>ΤΕΛΙΚΟ!$E$7:$E$11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B-4B4A-84FC-A9F752C335B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66676</xdr:rowOff>
    </xdr:from>
    <xdr:to>
      <xdr:col>5</xdr:col>
      <xdr:colOff>133349</xdr:colOff>
      <xdr:row>24</xdr:row>
      <xdr:rowOff>38100</xdr:rowOff>
    </xdr:to>
    <xdr:graphicFrame macro="">
      <xdr:nvGraphicFramePr>
        <xdr:cNvPr id="3" name="Γράφημα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485775</xdr:colOff>
      <xdr:row>12</xdr:row>
      <xdr:rowOff>180975</xdr:rowOff>
    </xdr:from>
    <xdr:to>
      <xdr:col>9</xdr:col>
      <xdr:colOff>457200</xdr:colOff>
      <xdr:row>24</xdr:row>
      <xdr:rowOff>85725</xdr:rowOff>
    </xdr:to>
    <xdr:graphicFrame macro="">
      <xdr:nvGraphicFramePr>
        <xdr:cNvPr id="4" name="Γράφημα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tabSelected="1" workbookViewId="0">
      <selection activeCell="D31" sqref="D31"/>
    </sheetView>
  </sheetViews>
  <sheetFormatPr defaultRowHeight="15" x14ac:dyDescent="0.25"/>
  <cols>
    <col min="1" max="1" width="4.85546875" customWidth="1"/>
    <col min="4" max="4" width="22.85546875" bestFit="1" customWidth="1"/>
    <col min="6" max="6" width="22.28515625" bestFit="1" customWidth="1"/>
    <col min="8" max="8" width="23.5703125" bestFit="1" customWidth="1"/>
  </cols>
  <sheetData>
    <row r="1" spans="2:10" x14ac:dyDescent="0.25">
      <c r="B1" t="s">
        <v>16</v>
      </c>
    </row>
    <row r="3" spans="2:10" x14ac:dyDescent="0.25">
      <c r="B3" t="s">
        <v>2</v>
      </c>
      <c r="D3" t="s">
        <v>17</v>
      </c>
      <c r="F3" t="s">
        <v>19</v>
      </c>
      <c r="H3" t="s">
        <v>21</v>
      </c>
    </row>
    <row r="4" spans="2:10" x14ac:dyDescent="0.25">
      <c r="B4" t="s">
        <v>14</v>
      </c>
      <c r="D4" t="s">
        <v>18</v>
      </c>
      <c r="F4" t="s">
        <v>20</v>
      </c>
      <c r="H4" t="s">
        <v>22</v>
      </c>
    </row>
    <row r="6" spans="2:10" x14ac:dyDescent="0.25">
      <c r="B6" t="s">
        <v>0</v>
      </c>
      <c r="C6" t="s">
        <v>1</v>
      </c>
      <c r="D6" t="s">
        <v>8</v>
      </c>
      <c r="E6" t="s">
        <v>7</v>
      </c>
      <c r="F6" t="s">
        <v>9</v>
      </c>
      <c r="G6" t="s">
        <v>2</v>
      </c>
      <c r="H6" t="s">
        <v>3</v>
      </c>
      <c r="I6" t="s">
        <v>15</v>
      </c>
      <c r="J6" t="s">
        <v>4</v>
      </c>
    </row>
    <row r="7" spans="2:10" x14ac:dyDescent="0.25">
      <c r="B7">
        <v>1</v>
      </c>
      <c r="C7" t="s">
        <v>5</v>
      </c>
      <c r="D7">
        <v>12.4</v>
      </c>
      <c r="E7">
        <v>3</v>
      </c>
    </row>
    <row r="8" spans="2:10" x14ac:dyDescent="0.25">
      <c r="B8">
        <v>2</v>
      </c>
      <c r="C8" t="s">
        <v>6</v>
      </c>
      <c r="D8">
        <v>22.6</v>
      </c>
      <c r="E8">
        <v>5</v>
      </c>
    </row>
    <row r="9" spans="2:10" x14ac:dyDescent="0.25">
      <c r="B9">
        <v>3</v>
      </c>
      <c r="C9" t="s">
        <v>10</v>
      </c>
      <c r="D9">
        <v>112</v>
      </c>
      <c r="E9">
        <v>2</v>
      </c>
    </row>
    <row r="10" spans="2:10" x14ac:dyDescent="0.25">
      <c r="B10">
        <v>4</v>
      </c>
      <c r="C10" t="s">
        <v>11</v>
      </c>
      <c r="D10">
        <v>55</v>
      </c>
      <c r="E10">
        <v>6</v>
      </c>
    </row>
    <row r="11" spans="2:10" x14ac:dyDescent="0.25">
      <c r="B11">
        <v>5</v>
      </c>
      <c r="C11" t="s">
        <v>12</v>
      </c>
      <c r="D11">
        <v>34</v>
      </c>
      <c r="E11">
        <v>4</v>
      </c>
    </row>
    <row r="12" spans="2:10" x14ac:dyDescent="0.25">
      <c r="C12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workbookViewId="0">
      <selection sqref="A1:XFD1048576"/>
    </sheetView>
  </sheetViews>
  <sheetFormatPr defaultRowHeight="15" x14ac:dyDescent="0.25"/>
  <cols>
    <col min="1" max="1" width="3.140625" customWidth="1"/>
    <col min="3" max="3" width="21.5703125" customWidth="1"/>
    <col min="4" max="4" width="13.140625" customWidth="1"/>
    <col min="5" max="5" width="9.85546875" bestFit="1" customWidth="1"/>
    <col min="6" max="6" width="13.28515625" bestFit="1" customWidth="1"/>
    <col min="7" max="7" width="12.28515625" customWidth="1"/>
    <col min="8" max="8" width="13.42578125" bestFit="1" customWidth="1"/>
    <col min="9" max="10" width="11.140625" bestFit="1" customWidth="1"/>
  </cols>
  <sheetData>
    <row r="1" spans="2:10" ht="18.75" x14ac:dyDescent="0.3">
      <c r="B1" s="24" t="s">
        <v>16</v>
      </c>
      <c r="C1" s="24"/>
      <c r="D1" s="24"/>
      <c r="E1" s="24"/>
      <c r="F1" s="24"/>
      <c r="G1" s="24"/>
      <c r="H1" s="24"/>
      <c r="I1" s="24"/>
      <c r="J1" s="24"/>
    </row>
    <row r="3" spans="2:10" ht="30" x14ac:dyDescent="0.25">
      <c r="B3" s="2" t="s">
        <v>2</v>
      </c>
      <c r="C3" s="26">
        <v>0.23</v>
      </c>
      <c r="D3" s="27" t="s">
        <v>17</v>
      </c>
      <c r="E3" s="28">
        <f>AVERAGE(E7:E11)</f>
        <v>4</v>
      </c>
      <c r="F3" s="3" t="s">
        <v>19</v>
      </c>
      <c r="G3" s="29">
        <f>MAX(D7:D11)</f>
        <v>112</v>
      </c>
      <c r="H3" s="27" t="s">
        <v>21</v>
      </c>
      <c r="I3" s="28">
        <f>MAX(E7:E11)</f>
        <v>6</v>
      </c>
    </row>
    <row r="4" spans="2:10" ht="30" x14ac:dyDescent="0.25">
      <c r="B4" s="5" t="s">
        <v>14</v>
      </c>
      <c r="C4" s="25">
        <v>0.1</v>
      </c>
      <c r="D4" s="3" t="s">
        <v>18</v>
      </c>
      <c r="E4" s="29">
        <f>AVERAGE(D7:D11)</f>
        <v>47.2</v>
      </c>
      <c r="F4" s="27" t="s">
        <v>20</v>
      </c>
      <c r="G4" s="30">
        <f>MIN(D7:D11)</f>
        <v>12.4</v>
      </c>
      <c r="H4" s="3" t="s">
        <v>22</v>
      </c>
      <c r="I4" s="1">
        <f>MIN(E7:E11)</f>
        <v>2</v>
      </c>
    </row>
    <row r="5" spans="2:10" ht="15.75" thickBot="1" x14ac:dyDescent="0.3"/>
    <row r="6" spans="2:10" ht="30" x14ac:dyDescent="0.25">
      <c r="B6" s="9" t="s">
        <v>0</v>
      </c>
      <c r="C6" s="10" t="s">
        <v>1</v>
      </c>
      <c r="D6" s="11" t="s">
        <v>8</v>
      </c>
      <c r="E6" s="12" t="s">
        <v>7</v>
      </c>
      <c r="F6" s="13" t="s">
        <v>9</v>
      </c>
      <c r="G6" s="14" t="s">
        <v>2</v>
      </c>
      <c r="H6" s="13" t="s">
        <v>3</v>
      </c>
      <c r="I6" s="13" t="s">
        <v>15</v>
      </c>
      <c r="J6" s="15" t="s">
        <v>4</v>
      </c>
    </row>
    <row r="7" spans="2:10" x14ac:dyDescent="0.25">
      <c r="B7" s="22">
        <v>1</v>
      </c>
      <c r="C7" s="4" t="s">
        <v>5</v>
      </c>
      <c r="D7" s="31">
        <v>12.4</v>
      </c>
      <c r="E7" s="6">
        <v>3</v>
      </c>
      <c r="F7" s="7">
        <f>D7*E7</f>
        <v>37.200000000000003</v>
      </c>
      <c r="G7" s="8">
        <f>F7*$C$3</f>
        <v>8.5560000000000009</v>
      </c>
      <c r="H7" s="8">
        <f>F7+G7</f>
        <v>45.756</v>
      </c>
      <c r="I7" s="7">
        <f>H7*$C$4</f>
        <v>4.5756000000000006</v>
      </c>
      <c r="J7" s="16">
        <f>H7-I7</f>
        <v>41.180399999999999</v>
      </c>
    </row>
    <row r="8" spans="2:10" x14ac:dyDescent="0.25">
      <c r="B8" s="22">
        <v>2</v>
      </c>
      <c r="C8" s="4" t="s">
        <v>6</v>
      </c>
      <c r="D8" s="31">
        <v>22.6</v>
      </c>
      <c r="E8" s="6">
        <v>5</v>
      </c>
      <c r="F8" s="7">
        <f t="shared" ref="F8:F11" si="0">D8*E8</f>
        <v>113</v>
      </c>
      <c r="G8" s="8">
        <f>F8*$C$3</f>
        <v>25.990000000000002</v>
      </c>
      <c r="H8" s="8">
        <f t="shared" ref="H8:H11" si="1">F8+G8</f>
        <v>138.99</v>
      </c>
      <c r="I8" s="7">
        <f>H8*$C$4</f>
        <v>13.899000000000001</v>
      </c>
      <c r="J8" s="16">
        <f t="shared" ref="J8:J11" si="2">H8-I8</f>
        <v>125.09100000000001</v>
      </c>
    </row>
    <row r="9" spans="2:10" x14ac:dyDescent="0.25">
      <c r="B9" s="22">
        <v>3</v>
      </c>
      <c r="C9" s="4" t="s">
        <v>10</v>
      </c>
      <c r="D9" s="31">
        <v>112</v>
      </c>
      <c r="E9" s="6">
        <v>2</v>
      </c>
      <c r="F9" s="7">
        <f t="shared" si="0"/>
        <v>224</v>
      </c>
      <c r="G9" s="8">
        <f>F9*$C$3</f>
        <v>51.52</v>
      </c>
      <c r="H9" s="8">
        <f t="shared" si="1"/>
        <v>275.52</v>
      </c>
      <c r="I9" s="7">
        <f>H9*$C$4</f>
        <v>27.552</v>
      </c>
      <c r="J9" s="16">
        <f t="shared" si="2"/>
        <v>247.96799999999999</v>
      </c>
    </row>
    <row r="10" spans="2:10" x14ac:dyDescent="0.25">
      <c r="B10" s="22">
        <v>4</v>
      </c>
      <c r="C10" s="4" t="s">
        <v>11</v>
      </c>
      <c r="D10" s="31">
        <v>55</v>
      </c>
      <c r="E10" s="6">
        <v>6</v>
      </c>
      <c r="F10" s="7">
        <f t="shared" si="0"/>
        <v>330</v>
      </c>
      <c r="G10" s="8">
        <f>F10*$C$3</f>
        <v>75.900000000000006</v>
      </c>
      <c r="H10" s="8">
        <f t="shared" si="1"/>
        <v>405.9</v>
      </c>
      <c r="I10" s="7">
        <f>H10*$C$4</f>
        <v>40.590000000000003</v>
      </c>
      <c r="J10" s="16">
        <f t="shared" si="2"/>
        <v>365.30999999999995</v>
      </c>
    </row>
    <row r="11" spans="2:10" x14ac:dyDescent="0.25">
      <c r="B11" s="22">
        <v>5</v>
      </c>
      <c r="C11" s="4" t="s">
        <v>12</v>
      </c>
      <c r="D11" s="31">
        <v>34</v>
      </c>
      <c r="E11" s="6">
        <v>4</v>
      </c>
      <c r="F11" s="7">
        <f t="shared" si="0"/>
        <v>136</v>
      </c>
      <c r="G11" s="8">
        <f>F11*$C$3</f>
        <v>31.28</v>
      </c>
      <c r="H11" s="8">
        <f t="shared" si="1"/>
        <v>167.28</v>
      </c>
      <c r="I11" s="7">
        <f>H11*$C$4</f>
        <v>16.728000000000002</v>
      </c>
      <c r="J11" s="16">
        <f t="shared" si="2"/>
        <v>150.55199999999999</v>
      </c>
    </row>
    <row r="12" spans="2:10" ht="19.5" thickBot="1" x14ac:dyDescent="0.35">
      <c r="B12" s="17"/>
      <c r="C12" s="18" t="s">
        <v>13</v>
      </c>
      <c r="D12" s="19"/>
      <c r="E12" s="23">
        <f>SUM(E7:E11)</f>
        <v>20</v>
      </c>
      <c r="F12" s="20">
        <f>SUM(F7:F11)</f>
        <v>840.2</v>
      </c>
      <c r="G12" s="20">
        <f>SUM(G7:G11)</f>
        <v>193.24600000000001</v>
      </c>
      <c r="H12" s="20">
        <f>SUM(H7:H11)</f>
        <v>1033.4459999999999</v>
      </c>
      <c r="I12" s="20">
        <f>SUM(I7:I11)</f>
        <v>103.34460000000001</v>
      </c>
      <c r="J12" s="21">
        <f>SUM(J7:J11)</f>
        <v>930.1013999999999</v>
      </c>
    </row>
  </sheetData>
  <sheetProtection algorithmName="SHA-512" hashValue="iP6hbXLbR85Z3630x4qJVhFrijtsEX+J8M7MLEs2i66xjIi6YM+PvCz5/NS3ywSNO0BhIs+t6je++Sqr3b9KYA==" saltValue="55rMkcCK+zF8MO0Sid8LEA==" spinCount="100000" sheet="1" objects="1" scenarios="1"/>
  <mergeCells count="1">
    <mergeCell ref="B1:J1"/>
  </mergeCells>
  <printOptions headings="1" gridLines="1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ΑΡΧΙΚΟ</vt:lpstr>
      <vt:lpstr>ΤΕΛΙΚΟ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NIKOS</cp:lastModifiedBy>
  <cp:lastPrinted>2018-05-06T17:07:21Z</cp:lastPrinted>
  <dcterms:created xsi:type="dcterms:W3CDTF">2014-01-08T02:44:59Z</dcterms:created>
  <dcterms:modified xsi:type="dcterms:W3CDTF">2018-05-06T17:19:02Z</dcterms:modified>
</cp:coreProperties>
</file>